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dora TCO 2026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sz val="14"/>
    </font>
    <font>
      <b val="1"/>
      <sz val="12"/>
    </font>
    <font>
      <b val="1"/>
    </font>
    <font>
      <b val="1"/>
      <i val="1"/>
    </font>
    <font>
      <b val="1"/>
      <color rgb="00FF0000"/>
    </font>
  </fonts>
  <fills count="4">
    <fill>
      <patternFill/>
    </fill>
    <fill>
      <patternFill patternType="gray125"/>
    </fill>
    <fill>
      <patternFill patternType="solid">
        <fgColor rgb="00DDEBF7"/>
        <bgColor rgb="00DDEBF7"/>
      </patternFill>
    </fill>
    <fill>
      <patternFill patternType="solid">
        <fgColor rgb="00F2F2F2"/>
        <bgColor rgb="00F2F2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2" borderId="1" pivotButton="0" quotePrefix="0" xfId="0"/>
    <xf numFmtId="0" fontId="3" fillId="3" borderId="1" pivotButton="0" quotePrefix="0" xfId="0"/>
    <xf numFmtId="0" fontId="4" fillId="0" borderId="0" pivotButton="0" quotePrefix="0" xfId="0"/>
    <xf numFmtId="0" fontId="0" fillId="3" borderId="0" pivotButton="0" quotePrefix="0" xfId="0"/>
    <xf numFmtId="0" fontId="2" fillId="0" borderId="1" pivotButton="0" quotePrefix="0" xfId="0"/>
    <xf numFmtId="0" fontId="5" fillId="0" borderId="0" pivotButton="0" quotePrefix="0" xfId="0"/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dxfs count="2">
    <dxf>
      <fill>
        <patternFill patternType="solid">
          <fgColor rgb="00C6EFCE"/>
          <bgColor rgb="00C6EFCE"/>
        </patternFill>
      </fill>
    </dxf>
    <dxf>
      <fill>
        <patternFill patternType="solid">
          <fgColor rgb="00FFC7CE"/>
          <bgColor rgb="00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D47"/>
  <sheetViews>
    <sheetView workbookViewId="0">
      <selection activeCell="A1" sqref="A1"/>
    </sheetView>
  </sheetViews>
  <sheetFormatPr baseColWidth="8" defaultRowHeight="15"/>
  <cols>
    <col width="50" customWidth="1" min="2" max="2"/>
    <col width="25" customWidth="1" min="3" max="3"/>
  </cols>
  <sheetData>
    <row r="2">
      <c r="B2" s="1" t="inlineStr">
        <is>
          <t>CALCULADORA TCO 2026: CLOUD VS. ON-PREMISE (CLOUD EXIT)</t>
        </is>
      </c>
    </row>
    <row r="4">
      <c r="B4" s="2" t="inlineStr">
        <is>
          <t>1. BLOQUE CLOUD (Gastos Mensuales - OPEX)</t>
        </is>
      </c>
    </row>
    <row r="5">
      <c r="B5" s="3" t="inlineStr">
        <is>
          <t>Concepto</t>
        </is>
      </c>
      <c r="C5" s="3" t="inlineStr">
        <is>
          <t>Coste Mensual ($)</t>
        </is>
      </c>
    </row>
    <row r="6">
      <c r="B6" t="inlineStr">
        <is>
          <t>Cómputo (EC2, Lambda, VM)</t>
        </is>
      </c>
      <c r="C6" s="4" t="n">
        <v>1000</v>
      </c>
    </row>
    <row r="7">
      <c r="B7" t="inlineStr">
        <is>
          <t>Almacenamiento (S3, EBS) [GB]</t>
        </is>
      </c>
      <c r="C7" s="4" t="n">
        <v>200</v>
      </c>
    </row>
    <row r="8">
      <c r="B8" t="inlineStr">
        <is>
          <t>Transferencia de Salida (Egress)</t>
        </is>
      </c>
      <c r="C8" s="4" t="n">
        <v>50</v>
      </c>
    </row>
    <row r="9">
      <c r="B9" t="inlineStr">
        <is>
          <t>Servicios Gestionados (RDS, LB)</t>
        </is>
      </c>
      <c r="C9" s="4" t="n">
        <v>300</v>
      </c>
    </row>
    <row r="10">
      <c r="B10" t="inlineStr">
        <is>
          <t>Soporte Técnico (Plan AWS/Azure)</t>
        </is>
      </c>
      <c r="C10" s="4" t="n">
        <v>100</v>
      </c>
    </row>
    <row r="11">
      <c r="B11" t="inlineStr">
        <is>
          <t>Horas de SysAdmin (Gestión Cloud)</t>
        </is>
      </c>
      <c r="C11" s="4" t="n">
        <v>20</v>
      </c>
    </row>
    <row r="12">
      <c r="B12" s="3" t="inlineStr">
        <is>
          <t>TOTAL MENSUAL CLOUD</t>
        </is>
      </c>
      <c r="C12" s="5">
        <f>SUM(C6:C11)</f>
        <v/>
      </c>
    </row>
    <row r="14">
      <c r="B14" s="2" t="inlineStr">
        <is>
          <t>2. BLOQUE ON-PREMISE (Inversión y Operación)</t>
        </is>
      </c>
    </row>
    <row r="15">
      <c r="B15" s="6" t="inlineStr">
        <is>
          <t>A. Inversión Inicial (CAPEX)</t>
        </is>
      </c>
    </row>
    <row r="16">
      <c r="B16" t="inlineStr">
        <is>
          <t>Servidores / Hardware (CPUs/GPUs)</t>
        </is>
      </c>
      <c r="C16" s="4" t="n">
        <v>15000</v>
      </c>
    </row>
    <row r="17">
      <c r="B17" t="inlineStr">
        <is>
          <t>Networking (Switches, Cableado)</t>
        </is>
      </c>
      <c r="C17" s="4" t="n">
        <v>2000</v>
      </c>
    </row>
    <row r="18">
      <c r="B18" t="inlineStr">
        <is>
          <t>Instalación y Configuración</t>
        </is>
      </c>
      <c r="C18" s="4" t="n">
        <v>1500</v>
      </c>
    </row>
    <row r="19">
      <c r="B19" s="3" t="inlineStr">
        <is>
          <t>TOTAL CAPEX (Inversión Inicial)</t>
        </is>
      </c>
      <c r="C19" s="5">
        <f>SUM(C16:C18)</f>
        <v/>
      </c>
    </row>
    <row r="21">
      <c r="B21" s="6" t="inlineStr">
        <is>
          <t>B. Gastos Operativos Mensuales (OPEX Local)</t>
        </is>
      </c>
    </row>
    <row r="22">
      <c r="B22" t="inlineStr">
        <is>
          <t>Consumo (KW/h)</t>
        </is>
      </c>
      <c r="C22" s="4" t="n">
        <v>5</v>
      </c>
    </row>
    <row r="23">
      <c r="B23" t="inlineStr">
        <is>
          <t>Precio KWh ($)</t>
        </is>
      </c>
      <c r="C23" s="4" t="n">
        <v>0.15</v>
      </c>
    </row>
    <row r="24">
      <c r="B24" t="inlineStr">
        <is>
          <t>Coste Eléctrico Mensual</t>
        </is>
      </c>
      <c r="C24" s="7">
        <f>(C22*24*30*C23)</f>
        <v/>
      </c>
    </row>
    <row r="25">
      <c r="B25" t="inlineStr">
        <is>
          <t>Refrigeración (PUE ~1.4)</t>
        </is>
      </c>
      <c r="C25" s="7">
        <f>C24*0.4</f>
        <v/>
      </c>
    </row>
    <row r="26">
      <c r="B26" t="inlineStr">
        <is>
          <t>Ancho de Banda (Fibra Profesional)</t>
        </is>
      </c>
      <c r="C26" s="4" t="n">
        <v>150</v>
      </c>
    </row>
    <row r="27">
      <c r="B27" t="inlineStr">
        <is>
          <t>Mantenimiento Físico / Recambios</t>
        </is>
      </c>
      <c r="C27" s="4" t="n">
        <v>50</v>
      </c>
    </row>
    <row r="28">
      <c r="B28" t="inlineStr">
        <is>
          <t>Horas de SysAdmin (Manto. Local)</t>
        </is>
      </c>
      <c r="C28" s="4" t="n">
        <v>60</v>
      </c>
    </row>
    <row r="29">
      <c r="B29" s="3" t="inlineStr">
        <is>
          <t>TOTAL OPEX MENSUAL LOCAL</t>
        </is>
      </c>
      <c r="C29" s="5">
        <f>SUM(C24:C25, C26:C28)</f>
        <v/>
      </c>
    </row>
    <row r="32">
      <c r="B32" s="2" t="inlineStr">
        <is>
          <t>3. COMPARATIVA FINAL: PERIODO 36 MESES</t>
        </is>
      </c>
    </row>
    <row r="33">
      <c r="B33" t="inlineStr">
        <is>
          <t>Coste Total Cloud (3 años)</t>
        </is>
      </c>
      <c r="C33" s="7">
        <f>C12*36</f>
        <v/>
      </c>
    </row>
    <row r="34">
      <c r="B34" t="inlineStr">
        <is>
          <t>Coste Total Local (3 años)</t>
        </is>
      </c>
      <c r="C34" s="7">
        <f>C19+(C29*36)</f>
        <v/>
      </c>
    </row>
    <row r="36">
      <c r="B36" s="3" t="inlineStr">
        <is>
          <t>AHORRO NETO (SI ES POSITIVO, LOCAL ES MEJOR)</t>
        </is>
      </c>
      <c r="C36" s="8">
        <f>C33-C34</f>
        <v/>
      </c>
    </row>
    <row r="39">
      <c r="B39" s="9" t="inlineStr">
        <is>
          <t>NOTA: EL COSTE OCULTO</t>
        </is>
      </c>
    </row>
    <row r="40" ht="20" customHeight="1">
      <c r="B40" s="10" t="inlineStr">
        <is>
          <t>Es necesario tener en cuenta el Coste de Administración.
- En la Nube, el tiempo de gestión es menor (el proveedor gestiona el hardware).
- En Local, necesitas horas/hombre para gestionar fallos físicos, actualizaciones de firmware y seguridad perimetral.
RECOMENDACIÓN: Revisa los campos de 'Horas de SysAdmin' en ambos lados para una comparación honesta.</t>
        </is>
      </c>
    </row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</sheetData>
  <mergeCells count="1">
    <mergeCell ref="B40:D47"/>
  </mergeCells>
  <conditionalFormatting sqref="C36">
    <cfRule type="cellIs" priority="1" operator="greaterThan" dxfId="0">
      <formula>0</formula>
    </cfRule>
    <cfRule type="cellIs" priority="2" operator="lessThan" dxfId="1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2026-01-17T14:00:52Z</dcterms:created>
  <dcterms:modified xmlns:dcterms="http://purl.org/dc/terms/" xmlns:xsi="http://www.w3.org/2001/XMLSchema-instance" xsi:type="dcterms:W3CDTF">2026-01-17T14:00:52Z</dcterms:modified>
</cp:coreProperties>
</file>